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110" tabRatio="876" firstSheet="3" activeTab="3"/>
  </bookViews>
  <sheets>
    <sheet name="Форма №5 9 мес" sheetId="7" state="hidden" r:id="rId1"/>
    <sheet name="Форма №5 2016" sheetId="10" state="hidden" r:id="rId2"/>
    <sheet name="Ф5 2017 3 кв." sheetId="24" state="hidden" r:id="rId3"/>
    <sheet name="Ф5 2018" sheetId="29" r:id="rId4"/>
  </sheets>
  <definedNames>
    <definedName name="_xlnm.Print_Area" localSheetId="2">'Ф5 2017 3 кв.'!$A$1:$E$43</definedName>
    <definedName name="_xlnm.Print_Area" localSheetId="1">'Форма №5 2016'!$A$1:$E$40</definedName>
    <definedName name="_xlnm.Print_Area" localSheetId="0">'Форма №5 9 мес'!$A$1:$E$38</definedName>
  </definedNames>
  <calcPr calcId="145621"/>
  <fileRecoveryPr autoRecover="0"/>
</workbook>
</file>

<file path=xl/calcChain.xml><?xml version="1.0" encoding="utf-8"?>
<calcChain xmlns="http://schemas.openxmlformats.org/spreadsheetml/2006/main">
  <c r="C26" i="24" l="1"/>
  <c r="C27" i="24"/>
  <c r="B27" i="24"/>
  <c r="B26" i="24"/>
  <c r="C24" i="24"/>
  <c r="C25" i="24"/>
  <c r="B25" i="24"/>
  <c r="B24" i="24"/>
  <c r="C22" i="24"/>
  <c r="C23" i="24"/>
  <c r="B23" i="24"/>
  <c r="B22" i="24"/>
  <c r="D27" i="24" l="1"/>
  <c r="D25" i="24"/>
  <c r="D24" i="24"/>
  <c r="D22" i="24"/>
  <c r="D23" i="24"/>
  <c r="D26" i="24"/>
  <c r="B28" i="24"/>
  <c r="D28" i="24"/>
  <c r="E24" i="24"/>
  <c r="E23" i="24" l="1"/>
  <c r="E22" i="24" l="1"/>
  <c r="E28" i="24" s="1"/>
  <c r="E45" i="24" l="1"/>
  <c r="B45" i="24"/>
  <c r="D45" i="24" l="1"/>
  <c r="B25" i="10" l="1"/>
  <c r="E24" i="10"/>
  <c r="E25" i="10" s="1"/>
  <c r="D24" i="10"/>
  <c r="D25" i="10" s="1"/>
  <c r="C24" i="10" l="1"/>
  <c r="C25" i="10"/>
  <c r="C23" i="10" l="1"/>
  <c r="D23" i="7" l="1"/>
  <c r="E23" i="7" l="1"/>
  <c r="C23" i="7"/>
</calcChain>
</file>

<file path=xl/sharedStrings.xml><?xml version="1.0" encoding="utf-8"?>
<sst xmlns="http://schemas.openxmlformats.org/spreadsheetml/2006/main" count="160" uniqueCount="76">
  <si>
    <t>ООО «Донская Сетевая Компания» (ООО «ДСК»)</t>
  </si>
  <si>
    <t>Форма №5</t>
  </si>
  <si>
    <t>к приложению</t>
  </si>
  <si>
    <t>к постановлению</t>
  </si>
  <si>
    <t>Региональной службы</t>
  </si>
  <si>
    <t>по тарифам Ростовской области</t>
  </si>
  <si>
    <t>От 30.09.2014 №54/4</t>
  </si>
  <si>
    <t>СВЕДЕНИЯ</t>
  </si>
  <si>
    <t>ОБ ОБЪЕМАХ ПОКУПКИ (ПРОДАЖИ) ЭЛЕКТРОЭНЕРГИИ,</t>
  </si>
  <si>
    <t>ПРИОБРЕТАЕМОЙ В ЦЕЛЯХ КОМПЕНСАЦИИ ПОТЕРЬ,</t>
  </si>
  <si>
    <t>Сроки представления: ежеквартально, не позднее 40 календарных дней после отчетного периода</t>
  </si>
  <si>
    <t>Наименование отчитывающейся организации</t>
  </si>
  <si>
    <t>Почтовый адрес</t>
  </si>
  <si>
    <t>344002, г. Ростов-на-Дону, ул. Береговая, д.10, Литер Б, ком.10,11,12,13,15</t>
  </si>
  <si>
    <t>Наименование сетевой организации &lt;*&gt;</t>
  </si>
  <si>
    <t>Предъявлено к оплате за отчетный период</t>
  </si>
  <si>
    <t>Оплачено за  отчетный период, руб. (без НДС)&lt;**&gt;</t>
  </si>
  <si>
    <t>Объем (тыс. кВт ч)</t>
  </si>
  <si>
    <t>Тариф (руб./кВт ч)</t>
  </si>
  <si>
    <t>Стоимость, руб.</t>
  </si>
  <si>
    <t>Без НДС</t>
  </si>
  <si>
    <t>ООО «ДСК»</t>
  </si>
  <si>
    <t>--------------------------------</t>
  </si>
  <si>
    <t>&lt;*&gt; Наименование организации, приобретающей у гарантирующего поставщика электроэнергию в целях компенсации потерь.</t>
  </si>
  <si>
    <t>&lt;**&gt; Оплата за период декабрь 2015-май 2016 гг</t>
  </si>
  <si>
    <t>Руководитель организации  Завгородний В.В.            ______________________</t>
  </si>
  <si>
    <t xml:space="preserve">                                 (Ф.И.О.)                  (подпись)</t>
  </si>
  <si>
    <t xml:space="preserve">                                               М.П.</t>
  </si>
  <si>
    <t>Должностное лицо, ответственное за</t>
  </si>
  <si>
    <t xml:space="preserve">                             (должность)        (Ф.И.О.)       (подпись)</t>
  </si>
  <si>
    <t xml:space="preserve">    (номер контактного телефона)              (дата составления документа)</t>
  </si>
  <si>
    <t xml:space="preserve">                                                             Муратова С.Ф.</t>
  </si>
  <si>
    <t>ЗА 9 месяцев 2016 ГОДА</t>
  </si>
  <si>
    <t xml:space="preserve">            8-863-203-57-61                         «07» ноября 2016 года</t>
  </si>
  <si>
    <t>составление формы        Финансовый менеджер</t>
  </si>
  <si>
    <t>ЗА  2016 ГОД</t>
  </si>
  <si>
    <t xml:space="preserve">            8-863-203-57-61                         «07» апреля  2017 года</t>
  </si>
  <si>
    <t>ИТОГО:</t>
  </si>
  <si>
    <t>&lt;**&gt; Оплата за период декабрь 2015-ноябрь 2016 гг</t>
  </si>
  <si>
    <t>ООО «ДСК» начислено дополнительно за 2015 год</t>
  </si>
  <si>
    <t>Сроки представления: ежеквартально, не позднее 40 календарных дней после отчетного периода, ежегодно, до 01 мая года, предшествующего очередному периоду регулирования</t>
  </si>
  <si>
    <t xml:space="preserve">Должностное лицо, ответственное за составление формы  </t>
  </si>
  <si>
    <t>(подпись)</t>
  </si>
  <si>
    <t xml:space="preserve">            8-863-203-57-61                         </t>
  </si>
  <si>
    <t>«_____» ______________ 2017 года</t>
  </si>
  <si>
    <t xml:space="preserve">    (номер контактного телефона)                             (дата составления документа)</t>
  </si>
  <si>
    <t>ООО «Донская Сетевая Компания»</t>
  </si>
  <si>
    <t>Сведения</t>
  </si>
  <si>
    <t>об объёмах покупки (продажи) электроэнергии,</t>
  </si>
  <si>
    <t>приобретаемой в целях компенсации потерь,</t>
  </si>
  <si>
    <t xml:space="preserve">                    (должность)             </t>
  </si>
  <si>
    <t xml:space="preserve"> (Ф.И.О.) </t>
  </si>
  <si>
    <t xml:space="preserve">Завгородний В.В. </t>
  </si>
  <si>
    <t xml:space="preserve">                                 (Ф.И.О.) </t>
  </si>
  <si>
    <t xml:space="preserve">Руководитель организации           Завгородний В.В.          </t>
  </si>
  <si>
    <t>Оплачено за  предыдущий период, руб. (без НДС)</t>
  </si>
  <si>
    <t>за 3 квартал 2017 года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</si>
  <si>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</si>
  <si>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</si>
  <si>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</si>
  <si>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</si>
  <si>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</si>
  <si>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</si>
  <si>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</si>
  <si>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</si>
  <si>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</si>
  <si>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</si>
  <si>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</si>
  <si>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</si>
  <si>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за 2018 год</t>
  </si>
  <si>
    <t>ООО «Донская сетевая компания»</t>
  </si>
  <si>
    <t>ИТОГО за 2018 год:</t>
  </si>
  <si>
    <t>ООО «Донская сетевая компания» корректировка 2016 г.</t>
  </si>
  <si>
    <t>ООО «Донская сетевая компания» корректировка 2017 г.</t>
  </si>
  <si>
    <t>ИТОГО корректировки за 2016-2017 гг:</t>
  </si>
  <si>
    <t>ВСЕГО приняток учету в 2018 году: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</si>
</sst>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 wrapText="1"/>
    </xf>
    <xf numFmtId="4" fontId="0" fillId="0" borderId="0" xfId="0" applyNumberFormat="1"/>
    <xf numFmtId="165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justify" vertical="center"/>
    </xf>
    <xf numFmtId="165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3" xfId="0" applyFont="1" applyBorder="1"/>
    <xf numFmtId="0" fontId="1" fillId="0" borderId="0" xfId="0" applyFont="1" applyAlignment="1">
      <alignment horizontal="center"/>
    </xf>
    <xf numFmtId="16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166" fontId="6" fillId="2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6" fontId="7" fillId="2" borderId="9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workbookViewId="0">
      <selection sqref="A1:XFD1048576"/>
    </sheetView>
  </sheetViews>
  <sheetFormatPr defaultColWidth="9.140625" defaultRowHeight="15" x14ac:dyDescent="0.25"/>
  <cols>
    <col min="1" max="1" width="41.85546875" style="1" customWidth="1"/>
    <col min="2" max="2" width="20.140625" style="1" customWidth="1"/>
    <col min="3" max="3" width="13.85546875" style="1" customWidth="1"/>
    <col min="4" max="4" width="14.7109375" style="1" customWidth="1"/>
    <col min="5" max="5" width="22.140625" style="1" customWidth="1"/>
    <col min="6" max="16384" width="9.140625" style="1"/>
  </cols>
  <sheetData>
    <row r="1" spans="1:5" x14ac:dyDescent="0.25">
      <c r="A1" s="9"/>
      <c r="B1" s="9"/>
      <c r="C1" s="9"/>
      <c r="D1" s="9"/>
      <c r="E1" s="9" t="s">
        <v>1</v>
      </c>
    </row>
    <row r="2" spans="1:5" x14ac:dyDescent="0.25">
      <c r="A2" s="9"/>
      <c r="B2" s="9"/>
      <c r="C2" s="9"/>
      <c r="D2" s="9"/>
      <c r="E2" s="9" t="s">
        <v>2</v>
      </c>
    </row>
    <row r="3" spans="1:5" x14ac:dyDescent="0.25">
      <c r="A3" s="9"/>
      <c r="B3" s="9"/>
      <c r="C3" s="9"/>
      <c r="D3" s="9"/>
      <c r="E3" s="9" t="s">
        <v>3</v>
      </c>
    </row>
    <row r="4" spans="1:5" x14ac:dyDescent="0.25">
      <c r="A4" s="9"/>
      <c r="B4" s="9"/>
      <c r="C4" s="9"/>
      <c r="D4" s="9"/>
      <c r="E4" s="9" t="s">
        <v>4</v>
      </c>
    </row>
    <row r="5" spans="1:5" x14ac:dyDescent="0.25">
      <c r="A5" s="9"/>
      <c r="B5" s="9"/>
      <c r="C5" s="9"/>
      <c r="D5" s="9"/>
      <c r="E5" s="9" t="s">
        <v>5</v>
      </c>
    </row>
    <row r="6" spans="1:5" x14ac:dyDescent="0.25">
      <c r="A6" s="9"/>
      <c r="B6" s="9"/>
      <c r="C6" s="9"/>
      <c r="D6" s="9"/>
      <c r="E6" s="9" t="s">
        <v>6</v>
      </c>
    </row>
    <row r="7" spans="1:5" ht="14.45" x14ac:dyDescent="0.3">
      <c r="A7" s="2"/>
    </row>
    <row r="8" spans="1:5" x14ac:dyDescent="0.25">
      <c r="A8" s="39" t="s">
        <v>7</v>
      </c>
      <c r="B8" s="39"/>
      <c r="C8" s="39"/>
      <c r="D8" s="39"/>
      <c r="E8" s="39"/>
    </row>
    <row r="9" spans="1:5" x14ac:dyDescent="0.25">
      <c r="A9" s="39" t="s">
        <v>8</v>
      </c>
      <c r="B9" s="39"/>
      <c r="C9" s="39"/>
      <c r="D9" s="39"/>
      <c r="E9" s="39"/>
    </row>
    <row r="10" spans="1:5" x14ac:dyDescent="0.25">
      <c r="A10" s="39" t="s">
        <v>9</v>
      </c>
      <c r="B10" s="39"/>
      <c r="C10" s="39"/>
      <c r="D10" s="39"/>
      <c r="E10" s="39"/>
    </row>
    <row r="11" spans="1:5" x14ac:dyDescent="0.25">
      <c r="A11" s="39" t="s">
        <v>32</v>
      </c>
      <c r="B11" s="39"/>
      <c r="C11" s="39"/>
      <c r="D11" s="39"/>
      <c r="E11" s="39"/>
    </row>
    <row r="12" spans="1:5" ht="14.45" x14ac:dyDescent="0.3">
      <c r="A12" s="39"/>
      <c r="B12" s="39"/>
      <c r="C12" s="39"/>
      <c r="D12" s="39"/>
      <c r="E12" s="39"/>
    </row>
    <row r="13" spans="1:5" thickBot="1" x14ac:dyDescent="0.35">
      <c r="A13" s="3"/>
    </row>
    <row r="14" spans="1:5" ht="15.75" customHeight="1" thickBot="1" x14ac:dyDescent="0.3">
      <c r="A14" s="42" t="s">
        <v>10</v>
      </c>
      <c r="B14" s="42"/>
      <c r="C14" s="42"/>
      <c r="D14" s="42"/>
      <c r="E14" s="42"/>
    </row>
    <row r="15" spans="1:5" ht="15.75" customHeight="1" thickBot="1" x14ac:dyDescent="0.3">
      <c r="A15" s="42" t="s">
        <v>11</v>
      </c>
      <c r="B15" s="42"/>
      <c r="C15" s="43" t="s">
        <v>0</v>
      </c>
      <c r="D15" s="43"/>
      <c r="E15" s="43"/>
    </row>
    <row r="16" spans="1:5" ht="25.5" customHeight="1" thickBot="1" x14ac:dyDescent="0.3">
      <c r="A16" s="42" t="s">
        <v>12</v>
      </c>
      <c r="B16" s="42"/>
      <c r="C16" s="43" t="s">
        <v>13</v>
      </c>
      <c r="D16" s="43"/>
      <c r="E16" s="43"/>
    </row>
    <row r="17" spans="1:5" ht="14.45" x14ac:dyDescent="0.3">
      <c r="A17" s="3"/>
    </row>
    <row r="18" spans="1:5" ht="14.45" x14ac:dyDescent="0.3">
      <c r="A18" s="3"/>
    </row>
    <row r="19" spans="1:5" thickBot="1" x14ac:dyDescent="0.35">
      <c r="A19" s="3"/>
    </row>
    <row r="20" spans="1:5" ht="15.75" customHeight="1" thickBot="1" x14ac:dyDescent="0.3">
      <c r="A20" s="44" t="s">
        <v>14</v>
      </c>
      <c r="B20" s="47" t="s">
        <v>15</v>
      </c>
      <c r="C20" s="48"/>
      <c r="D20" s="49"/>
      <c r="E20" s="50" t="s">
        <v>16</v>
      </c>
    </row>
    <row r="21" spans="1:5" ht="25.5" x14ac:dyDescent="0.25">
      <c r="A21" s="45"/>
      <c r="B21" s="50" t="s">
        <v>17</v>
      </c>
      <c r="C21" s="4" t="s">
        <v>18</v>
      </c>
      <c r="D21" s="4" t="s">
        <v>19</v>
      </c>
      <c r="E21" s="51"/>
    </row>
    <row r="22" spans="1:5" ht="15.75" thickBot="1" x14ac:dyDescent="0.3">
      <c r="A22" s="46"/>
      <c r="B22" s="52"/>
      <c r="C22" s="5" t="s">
        <v>20</v>
      </c>
      <c r="D22" s="5" t="s">
        <v>20</v>
      </c>
      <c r="E22" s="52"/>
    </row>
    <row r="23" spans="1:5" ht="15.75" thickBot="1" x14ac:dyDescent="0.3">
      <c r="A23" s="6" t="s">
        <v>21</v>
      </c>
      <c r="B23" s="13">
        <v>235.35499999999999</v>
      </c>
      <c r="C23" s="11">
        <f>D23/B23/1000</f>
        <v>2.5046573711763944</v>
      </c>
      <c r="D23" s="7">
        <f>(113497.14+99656.5+86970.99+61677.76+66034.92+64532.91+70715.93+73552.7+58951.84)/1.18</f>
        <v>589483.63559322024</v>
      </c>
      <c r="E23" s="7">
        <f>21684.11+96184.02+84454.6+73704.23+61677.76+66034.92+54688.91+59928.75+62332.8</f>
        <v>580690.10000000009</v>
      </c>
    </row>
    <row r="24" spans="1:5" x14ac:dyDescent="0.25">
      <c r="A24" s="3"/>
    </row>
    <row r="25" spans="1:5" x14ac:dyDescent="0.25">
      <c r="A25" s="3" t="s">
        <v>22</v>
      </c>
    </row>
    <row r="26" spans="1:5" x14ac:dyDescent="0.25">
      <c r="A26" s="40" t="s">
        <v>23</v>
      </c>
      <c r="B26" s="40"/>
      <c r="C26" s="40"/>
      <c r="D26" s="40"/>
      <c r="E26" s="40"/>
    </row>
    <row r="27" spans="1:5" x14ac:dyDescent="0.25">
      <c r="A27" s="41" t="s">
        <v>24</v>
      </c>
      <c r="B27" s="41"/>
      <c r="C27" s="41"/>
      <c r="D27" s="41"/>
      <c r="E27" s="41"/>
    </row>
    <row r="28" spans="1:5" x14ac:dyDescent="0.25">
      <c r="A28" s="10"/>
      <c r="B28" s="10"/>
      <c r="C28" s="10"/>
      <c r="D28" s="10"/>
      <c r="E28" s="10"/>
    </row>
    <row r="29" spans="1:5" x14ac:dyDescent="0.25">
      <c r="A29" s="8" t="s">
        <v>25</v>
      </c>
    </row>
    <row r="30" spans="1:5" x14ac:dyDescent="0.25">
      <c r="A30" s="8" t="s">
        <v>26</v>
      </c>
    </row>
    <row r="31" spans="1:5" x14ac:dyDescent="0.25">
      <c r="A31" s="8" t="s">
        <v>27</v>
      </c>
    </row>
    <row r="32" spans="1:5" x14ac:dyDescent="0.25">
      <c r="A32" s="8" t="s">
        <v>28</v>
      </c>
    </row>
    <row r="33" spans="1:1" x14ac:dyDescent="0.25">
      <c r="A33" s="8" t="s">
        <v>34</v>
      </c>
    </row>
    <row r="34" spans="1:1" x14ac:dyDescent="0.25">
      <c r="A34" s="8" t="s">
        <v>31</v>
      </c>
    </row>
    <row r="35" spans="1:1" x14ac:dyDescent="0.25">
      <c r="A35" s="8" t="s">
        <v>29</v>
      </c>
    </row>
    <row r="36" spans="1:1" x14ac:dyDescent="0.25">
      <c r="A36" s="8"/>
    </row>
    <row r="37" spans="1:1" x14ac:dyDescent="0.25">
      <c r="A37" s="8" t="s">
        <v>33</v>
      </c>
    </row>
    <row r="38" spans="1:1" x14ac:dyDescent="0.25">
      <c r="A38" s="8" t="s">
        <v>30</v>
      </c>
    </row>
  </sheetData>
  <mergeCells count="16">
    <mergeCell ref="A27:E27"/>
    <mergeCell ref="A12:E12"/>
    <mergeCell ref="A14:E14"/>
    <mergeCell ref="A15:B15"/>
    <mergeCell ref="C15:E15"/>
    <mergeCell ref="A16:B16"/>
    <mergeCell ref="C16:E16"/>
    <mergeCell ref="A20:A22"/>
    <mergeCell ref="B20:D20"/>
    <mergeCell ref="E20:E22"/>
    <mergeCell ref="B21:B22"/>
    <mergeCell ref="A8:E8"/>
    <mergeCell ref="A9:E9"/>
    <mergeCell ref="A10:E10"/>
    <mergeCell ref="A11:E11"/>
    <mergeCell ref="A26:E26"/>
  </mergeCells>
  <hyperlinks>
    <hyperlink ref="A20" location="P915" tooltip="&lt;*&gt; Наименование организации, приобретающей у гарантирующего поставщика электроэнергию в целях компенсации потерь." display="P915"/>
  </hyperlinks>
  <printOptions horizontalCentered="1"/>
  <pageMargins left="0.59055118110236227" right="0.39370078740157483" top="0.39370078740157483" bottom="0.3937007874015748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sqref="A1:XFD1048576"/>
    </sheetView>
  </sheetViews>
  <sheetFormatPr defaultColWidth="9.140625" defaultRowHeight="15" x14ac:dyDescent="0.25"/>
  <cols>
    <col min="1" max="1" width="41.85546875" style="1" customWidth="1"/>
    <col min="2" max="2" width="20.140625" style="1" customWidth="1"/>
    <col min="3" max="3" width="13.85546875" style="1" customWidth="1"/>
    <col min="4" max="4" width="14.7109375" style="1" customWidth="1"/>
    <col min="5" max="5" width="22.140625" style="1" customWidth="1"/>
    <col min="6" max="6" width="10" style="1" bestFit="1" customWidth="1"/>
    <col min="7" max="16384" width="9.140625" style="1"/>
  </cols>
  <sheetData>
    <row r="1" spans="1:5" x14ac:dyDescent="0.25">
      <c r="A1" s="9"/>
      <c r="B1" s="9"/>
      <c r="C1" s="9"/>
      <c r="D1" s="9"/>
      <c r="E1" s="9" t="s">
        <v>1</v>
      </c>
    </row>
    <row r="2" spans="1:5" x14ac:dyDescent="0.25">
      <c r="A2" s="9"/>
      <c r="B2" s="9"/>
      <c r="C2" s="9"/>
      <c r="D2" s="9"/>
      <c r="E2" s="9" t="s">
        <v>2</v>
      </c>
    </row>
    <row r="3" spans="1:5" x14ac:dyDescent="0.25">
      <c r="A3" s="9"/>
      <c r="B3" s="9"/>
      <c r="C3" s="9"/>
      <c r="D3" s="9"/>
      <c r="E3" s="9" t="s">
        <v>3</v>
      </c>
    </row>
    <row r="4" spans="1:5" x14ac:dyDescent="0.25">
      <c r="A4" s="9"/>
      <c r="B4" s="9"/>
      <c r="C4" s="9"/>
      <c r="D4" s="9"/>
      <c r="E4" s="9" t="s">
        <v>4</v>
      </c>
    </row>
    <row r="5" spans="1:5" x14ac:dyDescent="0.25">
      <c r="A5" s="9"/>
      <c r="B5" s="9"/>
      <c r="C5" s="9"/>
      <c r="D5" s="9"/>
      <c r="E5" s="9" t="s">
        <v>5</v>
      </c>
    </row>
    <row r="6" spans="1:5" x14ac:dyDescent="0.25">
      <c r="A6" s="9"/>
      <c r="B6" s="9"/>
      <c r="C6" s="9"/>
      <c r="D6" s="9"/>
      <c r="E6" s="9" t="s">
        <v>6</v>
      </c>
    </row>
    <row r="7" spans="1:5" ht="14.45" x14ac:dyDescent="0.3">
      <c r="A7" s="2"/>
    </row>
    <row r="8" spans="1:5" x14ac:dyDescent="0.25">
      <c r="A8" s="39" t="s">
        <v>7</v>
      </c>
      <c r="B8" s="39"/>
      <c r="C8" s="39"/>
      <c r="D8" s="39"/>
      <c r="E8" s="39"/>
    </row>
    <row r="9" spans="1:5" x14ac:dyDescent="0.25">
      <c r="A9" s="39" t="s">
        <v>8</v>
      </c>
      <c r="B9" s="39"/>
      <c r="C9" s="39"/>
      <c r="D9" s="39"/>
      <c r="E9" s="39"/>
    </row>
    <row r="10" spans="1:5" x14ac:dyDescent="0.25">
      <c r="A10" s="39" t="s">
        <v>9</v>
      </c>
      <c r="B10" s="39"/>
      <c r="C10" s="39"/>
      <c r="D10" s="39"/>
      <c r="E10" s="39"/>
    </row>
    <row r="11" spans="1:5" x14ac:dyDescent="0.25">
      <c r="A11" s="39" t="s">
        <v>35</v>
      </c>
      <c r="B11" s="39"/>
      <c r="C11" s="39"/>
      <c r="D11" s="39"/>
      <c r="E11" s="39"/>
    </row>
    <row r="12" spans="1:5" ht="14.45" x14ac:dyDescent="0.3">
      <c r="A12" s="39"/>
      <c r="B12" s="39"/>
      <c r="C12" s="39"/>
      <c r="D12" s="39"/>
      <c r="E12" s="39"/>
    </row>
    <row r="13" spans="1:5" thickBot="1" x14ac:dyDescent="0.35">
      <c r="A13" s="3"/>
    </row>
    <row r="14" spans="1:5" ht="33.75" customHeight="1" thickBot="1" x14ac:dyDescent="0.3">
      <c r="A14" s="42" t="s">
        <v>40</v>
      </c>
      <c r="B14" s="42"/>
      <c r="C14" s="42"/>
      <c r="D14" s="42"/>
      <c r="E14" s="42"/>
    </row>
    <row r="15" spans="1:5" ht="15.75" customHeight="1" thickBot="1" x14ac:dyDescent="0.3">
      <c r="A15" s="42" t="s">
        <v>11</v>
      </c>
      <c r="B15" s="42"/>
      <c r="C15" s="43" t="s">
        <v>0</v>
      </c>
      <c r="D15" s="43"/>
      <c r="E15" s="43"/>
    </row>
    <row r="16" spans="1:5" ht="25.5" customHeight="1" thickBot="1" x14ac:dyDescent="0.3">
      <c r="A16" s="42" t="s">
        <v>12</v>
      </c>
      <c r="B16" s="42"/>
      <c r="C16" s="43" t="s">
        <v>13</v>
      </c>
      <c r="D16" s="43"/>
      <c r="E16" s="43"/>
    </row>
    <row r="17" spans="1:6" ht="14.45" x14ac:dyDescent="0.3">
      <c r="A17" s="3"/>
    </row>
    <row r="18" spans="1:6" ht="14.45" x14ac:dyDescent="0.3">
      <c r="A18" s="3"/>
    </row>
    <row r="19" spans="1:6" ht="15.75" thickBot="1" x14ac:dyDescent="0.3">
      <c r="A19" s="3"/>
    </row>
    <row r="20" spans="1:6" ht="15.75" customHeight="1" thickBot="1" x14ac:dyDescent="0.3">
      <c r="A20" s="44" t="s">
        <v>14</v>
      </c>
      <c r="B20" s="47" t="s">
        <v>15</v>
      </c>
      <c r="C20" s="48"/>
      <c r="D20" s="49"/>
      <c r="E20" s="50" t="s">
        <v>16</v>
      </c>
    </row>
    <row r="21" spans="1:6" ht="25.5" x14ac:dyDescent="0.25">
      <c r="A21" s="45"/>
      <c r="B21" s="50" t="s">
        <v>17</v>
      </c>
      <c r="C21" s="4" t="s">
        <v>18</v>
      </c>
      <c r="D21" s="4" t="s">
        <v>19</v>
      </c>
      <c r="E21" s="51"/>
    </row>
    <row r="22" spans="1:6" ht="15.75" thickBot="1" x14ac:dyDescent="0.3">
      <c r="A22" s="46"/>
      <c r="B22" s="52"/>
      <c r="C22" s="5" t="s">
        <v>20</v>
      </c>
      <c r="D22" s="5" t="s">
        <v>20</v>
      </c>
      <c r="E22" s="52"/>
    </row>
    <row r="23" spans="1:6" ht="25.5" x14ac:dyDescent="0.25">
      <c r="A23" s="14" t="s">
        <v>39</v>
      </c>
      <c r="B23" s="16">
        <v>29.684999999999999</v>
      </c>
      <c r="C23" s="17">
        <f>D23/B23/1000</f>
        <v>2.3291197574532592</v>
      </c>
      <c r="D23" s="18">
        <v>69139.92</v>
      </c>
      <c r="E23" s="18">
        <v>69139.92</v>
      </c>
    </row>
    <row r="24" spans="1:6" x14ac:dyDescent="0.25">
      <c r="A24" s="19" t="s">
        <v>21</v>
      </c>
      <c r="B24" s="20">
        <v>316.43799999999999</v>
      </c>
      <c r="C24" s="21">
        <f>D24/B24/1000</f>
        <v>2.5265249164936696</v>
      </c>
      <c r="D24" s="22">
        <f>(113497.14+99656.5+86970.99+61677.76+66034.92+64532.91+70715.93+73552.7+58951.84+73517.6+94652.56+79635.57)/1.18</f>
        <v>799488.49152542371</v>
      </c>
      <c r="E24" s="22">
        <f>(904601.48/1.18-69139.92)</f>
        <v>697471.50372881349</v>
      </c>
    </row>
    <row r="25" spans="1:6" ht="15.75" thickBot="1" x14ac:dyDescent="0.3">
      <c r="A25" s="15" t="s">
        <v>37</v>
      </c>
      <c r="B25" s="13">
        <f>SUM(B23:B24)</f>
        <v>346.12299999999999</v>
      </c>
      <c r="C25" s="11">
        <f>D25/B25/1000</f>
        <v>2.5095945993921922</v>
      </c>
      <c r="D25" s="7">
        <f>SUM(D23:D24)</f>
        <v>868628.41152542375</v>
      </c>
      <c r="E25" s="7">
        <f>SUM(E23:E24)</f>
        <v>766611.42372881353</v>
      </c>
      <c r="F25" s="12"/>
    </row>
    <row r="26" spans="1:6" x14ac:dyDescent="0.25">
      <c r="A26" s="3" t="s">
        <v>22</v>
      </c>
    </row>
    <row r="27" spans="1:6" x14ac:dyDescent="0.25">
      <c r="A27" s="40" t="s">
        <v>23</v>
      </c>
      <c r="B27" s="40"/>
      <c r="C27" s="40"/>
      <c r="D27" s="40"/>
      <c r="E27" s="40"/>
    </row>
    <row r="28" spans="1:6" x14ac:dyDescent="0.25">
      <c r="A28" s="41" t="s">
        <v>38</v>
      </c>
      <c r="B28" s="41"/>
      <c r="C28" s="41"/>
      <c r="D28" s="41"/>
      <c r="E28" s="41"/>
    </row>
    <row r="29" spans="1:6" x14ac:dyDescent="0.25">
      <c r="A29" s="10"/>
      <c r="B29" s="10"/>
      <c r="C29" s="10"/>
      <c r="D29" s="10"/>
      <c r="E29" s="10"/>
    </row>
    <row r="30" spans="1:6" x14ac:dyDescent="0.25">
      <c r="A30" s="8" t="s">
        <v>25</v>
      </c>
    </row>
    <row r="31" spans="1:6" x14ac:dyDescent="0.25">
      <c r="A31" s="8" t="s">
        <v>26</v>
      </c>
    </row>
    <row r="32" spans="1:6" x14ac:dyDescent="0.25">
      <c r="A32" s="8" t="s">
        <v>27</v>
      </c>
    </row>
    <row r="33" spans="1:1" x14ac:dyDescent="0.25">
      <c r="A33" s="8" t="s">
        <v>28</v>
      </c>
    </row>
    <row r="34" spans="1:1" x14ac:dyDescent="0.25">
      <c r="A34" s="8" t="s">
        <v>34</v>
      </c>
    </row>
    <row r="35" spans="1:1" x14ac:dyDescent="0.25">
      <c r="A35" s="8" t="s">
        <v>31</v>
      </c>
    </row>
    <row r="36" spans="1:1" x14ac:dyDescent="0.25">
      <c r="A36" s="8" t="s">
        <v>29</v>
      </c>
    </row>
    <row r="37" spans="1:1" x14ac:dyDescent="0.25">
      <c r="A37" s="8"/>
    </row>
    <row r="38" spans="1:1" x14ac:dyDescent="0.25">
      <c r="A38" s="8" t="s">
        <v>36</v>
      </c>
    </row>
    <row r="39" spans="1:1" x14ac:dyDescent="0.25">
      <c r="A39" s="8" t="s">
        <v>30</v>
      </c>
    </row>
  </sheetData>
  <mergeCells count="16">
    <mergeCell ref="A14:E14"/>
    <mergeCell ref="A8:E8"/>
    <mergeCell ref="A9:E9"/>
    <mergeCell ref="A10:E10"/>
    <mergeCell ref="A11:E11"/>
    <mergeCell ref="A12:E12"/>
    <mergeCell ref="A27:E27"/>
    <mergeCell ref="A28:E28"/>
    <mergeCell ref="A15:B15"/>
    <mergeCell ref="C15:E15"/>
    <mergeCell ref="A16:B16"/>
    <mergeCell ref="C16:E16"/>
    <mergeCell ref="A20:A22"/>
    <mergeCell ref="B20:D20"/>
    <mergeCell ref="E20:E22"/>
    <mergeCell ref="B21:B22"/>
  </mergeCells>
  <hyperlinks>
    <hyperlink ref="A20" location="P915" tooltip="&lt;*&gt; Наименование организации, приобретающей у гарантирующего поставщика электроэнергию в целях компенсации потерь." display="P915"/>
  </hyperlinks>
  <printOptions horizontalCentered="1"/>
  <pageMargins left="0.70866141732283472" right="0" top="0" bottom="0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10" zoomScale="145" zoomScaleNormal="100" zoomScaleSheetLayoutView="145" workbookViewId="0">
      <selection activeCell="H22" sqref="H22"/>
    </sheetView>
  </sheetViews>
  <sheetFormatPr defaultColWidth="9.140625" defaultRowHeight="15" x14ac:dyDescent="0.25"/>
  <cols>
    <col min="1" max="1" width="35.7109375" style="1" customWidth="1"/>
    <col min="2" max="2" width="18.28515625" style="1" customWidth="1"/>
    <col min="3" max="3" width="12.140625" style="1" customWidth="1"/>
    <col min="4" max="4" width="13.28515625" style="1" customWidth="1"/>
    <col min="5" max="5" width="19.85546875" style="1" customWidth="1"/>
    <col min="6" max="6" width="10" style="1" bestFit="1" customWidth="1"/>
    <col min="7" max="16384" width="9.140625" style="1"/>
  </cols>
  <sheetData>
    <row r="1" spans="1:5" x14ac:dyDescent="0.25">
      <c r="A1" s="23"/>
      <c r="B1" s="23"/>
      <c r="C1" s="23"/>
      <c r="D1" s="23"/>
      <c r="E1" s="23" t="s">
        <v>1</v>
      </c>
    </row>
    <row r="2" spans="1:5" x14ac:dyDescent="0.25">
      <c r="A2" s="23"/>
      <c r="B2" s="23"/>
      <c r="C2" s="23"/>
      <c r="D2" s="23"/>
      <c r="E2" s="23" t="s">
        <v>2</v>
      </c>
    </row>
    <row r="3" spans="1:5" x14ac:dyDescent="0.25">
      <c r="A3" s="23"/>
      <c r="B3" s="23"/>
      <c r="C3" s="23"/>
      <c r="D3" s="23"/>
      <c r="E3" s="23" t="s">
        <v>3</v>
      </c>
    </row>
    <row r="4" spans="1:5" x14ac:dyDescent="0.25">
      <c r="A4" s="23"/>
      <c r="B4" s="23"/>
      <c r="C4" s="23"/>
      <c r="D4" s="23"/>
      <c r="E4" s="23" t="s">
        <v>4</v>
      </c>
    </row>
    <row r="5" spans="1:5" x14ac:dyDescent="0.25">
      <c r="A5" s="23"/>
      <c r="B5" s="23"/>
      <c r="C5" s="23"/>
      <c r="D5" s="23"/>
      <c r="E5" s="23" t="s">
        <v>5</v>
      </c>
    </row>
    <row r="6" spans="1:5" x14ac:dyDescent="0.25">
      <c r="A6" s="23"/>
      <c r="B6" s="23"/>
      <c r="C6" s="23"/>
      <c r="D6" s="23"/>
      <c r="E6" s="23" t="s">
        <v>6</v>
      </c>
    </row>
    <row r="7" spans="1:5" ht="14.45" x14ac:dyDescent="0.3">
      <c r="A7" s="24"/>
      <c r="B7" s="25"/>
      <c r="C7" s="25"/>
      <c r="D7" s="25"/>
      <c r="E7" s="25"/>
    </row>
    <row r="8" spans="1:5" x14ac:dyDescent="0.25">
      <c r="A8" s="56" t="s">
        <v>47</v>
      </c>
      <c r="B8" s="56"/>
      <c r="C8" s="56"/>
      <c r="D8" s="56"/>
      <c r="E8" s="56"/>
    </row>
    <row r="9" spans="1:5" x14ac:dyDescent="0.25">
      <c r="A9" s="56" t="s">
        <v>48</v>
      </c>
      <c r="B9" s="56"/>
      <c r="C9" s="56"/>
      <c r="D9" s="56"/>
      <c r="E9" s="56"/>
    </row>
    <row r="10" spans="1:5" x14ac:dyDescent="0.25">
      <c r="A10" s="56" t="s">
        <v>49</v>
      </c>
      <c r="B10" s="56"/>
      <c r="C10" s="56"/>
      <c r="D10" s="56"/>
      <c r="E10" s="56"/>
    </row>
    <row r="11" spans="1:5" x14ac:dyDescent="0.25">
      <c r="A11" s="56" t="s">
        <v>56</v>
      </c>
      <c r="B11" s="56"/>
      <c r="C11" s="56"/>
      <c r="D11" s="56"/>
      <c r="E11" s="56"/>
    </row>
    <row r="12" spans="1:5" ht="14.45" x14ac:dyDescent="0.3">
      <c r="A12" s="26"/>
      <c r="B12" s="25"/>
      <c r="C12" s="25"/>
      <c r="D12" s="25"/>
      <c r="E12" s="25"/>
    </row>
    <row r="13" spans="1:5" ht="33.75" customHeight="1" x14ac:dyDescent="0.25">
      <c r="A13" s="58" t="s">
        <v>40</v>
      </c>
      <c r="B13" s="58"/>
      <c r="C13" s="58"/>
      <c r="D13" s="58"/>
      <c r="E13" s="58"/>
    </row>
    <row r="14" spans="1:5" ht="15.75" customHeight="1" x14ac:dyDescent="0.25">
      <c r="A14" s="58" t="s">
        <v>11</v>
      </c>
      <c r="B14" s="58"/>
      <c r="C14" s="55" t="s">
        <v>0</v>
      </c>
      <c r="D14" s="55"/>
      <c r="E14" s="55"/>
    </row>
    <row r="15" spans="1:5" ht="25.5" customHeight="1" x14ac:dyDescent="0.25">
      <c r="A15" s="58" t="s">
        <v>12</v>
      </c>
      <c r="B15" s="58"/>
      <c r="C15" s="55" t="s">
        <v>13</v>
      </c>
      <c r="D15" s="55"/>
      <c r="E15" s="55"/>
    </row>
    <row r="16" spans="1:5" ht="14.45" x14ac:dyDescent="0.3">
      <c r="A16" s="26"/>
      <c r="B16" s="25"/>
      <c r="C16" s="25"/>
      <c r="D16" s="25"/>
      <c r="E16" s="25"/>
    </row>
    <row r="17" spans="1:6" ht="14.45" x14ac:dyDescent="0.3">
      <c r="A17" s="26"/>
      <c r="B17" s="25"/>
      <c r="C17" s="25"/>
      <c r="D17" s="25"/>
      <c r="E17" s="25"/>
    </row>
    <row r="18" spans="1:6" ht="14.45" x14ac:dyDescent="0.3">
      <c r="A18" s="26"/>
      <c r="B18" s="25"/>
      <c r="C18" s="25"/>
      <c r="D18" s="25"/>
      <c r="E18" s="25"/>
    </row>
    <row r="19" spans="1:6" ht="15.75" customHeight="1" x14ac:dyDescent="0.25">
      <c r="A19" s="54" t="s">
        <v>14</v>
      </c>
      <c r="B19" s="55" t="s">
        <v>15</v>
      </c>
      <c r="C19" s="55"/>
      <c r="D19" s="55"/>
      <c r="E19" s="55" t="s">
        <v>16</v>
      </c>
    </row>
    <row r="20" spans="1:6" ht="25.5" x14ac:dyDescent="0.25">
      <c r="A20" s="54"/>
      <c r="B20" s="55" t="s">
        <v>17</v>
      </c>
      <c r="C20" s="35" t="s">
        <v>18</v>
      </c>
      <c r="D20" s="35" t="s">
        <v>19</v>
      </c>
      <c r="E20" s="55"/>
    </row>
    <row r="21" spans="1:6" x14ac:dyDescent="0.25">
      <c r="A21" s="54"/>
      <c r="B21" s="55"/>
      <c r="C21" s="35" t="s">
        <v>20</v>
      </c>
      <c r="D21" s="35" t="s">
        <v>20</v>
      </c>
      <c r="E21" s="55"/>
    </row>
    <row r="22" spans="1:6" x14ac:dyDescent="0.25">
      <c r="A22" s="35" t="s">
        <v>46</v>
      </c>
      <c r="B22" s="27" t="e">
        <f>#REF!</f>
        <v>#REF!</v>
      </c>
      <c r="C22" s="27" t="e">
        <f>#REF!</f>
        <v>#REF!</v>
      </c>
      <c r="D22" s="29" t="e">
        <f>ROUND(B22*C22*1000,2)</f>
        <v>#REF!</v>
      </c>
      <c r="E22" s="29" t="e">
        <f>#REF!</f>
        <v>#REF!</v>
      </c>
    </row>
    <row r="23" spans="1:6" x14ac:dyDescent="0.25">
      <c r="A23" s="35" t="s">
        <v>46</v>
      </c>
      <c r="B23" s="27" t="e">
        <f>#REF!</f>
        <v>#REF!</v>
      </c>
      <c r="C23" s="27" t="e">
        <f>#REF!</f>
        <v>#REF!</v>
      </c>
      <c r="D23" s="29" t="e">
        <f t="shared" ref="D23:D27" si="0">ROUND(B23*C23*1000,2)</f>
        <v>#REF!</v>
      </c>
      <c r="E23" s="29" t="e">
        <f>#REF!</f>
        <v>#REF!</v>
      </c>
    </row>
    <row r="24" spans="1:6" x14ac:dyDescent="0.25">
      <c r="A24" s="35" t="s">
        <v>46</v>
      </c>
      <c r="B24" s="27" t="e">
        <f>#REF!</f>
        <v>#REF!</v>
      </c>
      <c r="C24" s="27" t="e">
        <f>#REF!</f>
        <v>#REF!</v>
      </c>
      <c r="D24" s="29" t="e">
        <f t="shared" si="0"/>
        <v>#REF!</v>
      </c>
      <c r="E24" s="29" t="e">
        <f>#REF!</f>
        <v>#REF!</v>
      </c>
    </row>
    <row r="25" spans="1:6" x14ac:dyDescent="0.25">
      <c r="A25" s="35" t="s">
        <v>46</v>
      </c>
      <c r="B25" s="27" t="e">
        <f>#REF!</f>
        <v>#REF!</v>
      </c>
      <c r="C25" s="27" t="e">
        <f>#REF!</f>
        <v>#REF!</v>
      </c>
      <c r="D25" s="29" t="e">
        <f t="shared" si="0"/>
        <v>#REF!</v>
      </c>
      <c r="E25" s="29"/>
    </row>
    <row r="26" spans="1:6" x14ac:dyDescent="0.25">
      <c r="A26" s="35" t="s">
        <v>46</v>
      </c>
      <c r="B26" s="27" t="e">
        <f>#REF!</f>
        <v>#REF!</v>
      </c>
      <c r="C26" s="27" t="e">
        <f>#REF!</f>
        <v>#REF!</v>
      </c>
      <c r="D26" s="29" t="e">
        <f t="shared" si="0"/>
        <v>#REF!</v>
      </c>
      <c r="E26" s="29"/>
    </row>
    <row r="27" spans="1:6" x14ac:dyDescent="0.25">
      <c r="A27" s="35" t="s">
        <v>46</v>
      </c>
      <c r="B27" s="27" t="e">
        <f>#REF!</f>
        <v>#REF!</v>
      </c>
      <c r="C27" s="27" t="e">
        <f>#REF!</f>
        <v>#REF!</v>
      </c>
      <c r="D27" s="29" t="e">
        <f t="shared" si="0"/>
        <v>#REF!</v>
      </c>
      <c r="E27" s="29"/>
    </row>
    <row r="28" spans="1:6" x14ac:dyDescent="0.25">
      <c r="A28" s="35" t="s">
        <v>37</v>
      </c>
      <c r="B28" s="27" t="e">
        <f>SUM(B22:B27)</f>
        <v>#REF!</v>
      </c>
      <c r="C28" s="28"/>
      <c r="D28" s="29" t="e">
        <f>SUM(D22:D27)</f>
        <v>#REF!</v>
      </c>
      <c r="E28" s="29" t="e">
        <f>SUM(E22:E27)</f>
        <v>#REF!</v>
      </c>
      <c r="F28" s="12"/>
    </row>
    <row r="29" spans="1:6" x14ac:dyDescent="0.25">
      <c r="A29" s="26" t="s">
        <v>22</v>
      </c>
      <c r="B29" s="25"/>
      <c r="C29" s="25"/>
      <c r="D29" s="25"/>
      <c r="E29" s="25"/>
    </row>
    <row r="30" spans="1:6" ht="26.25" customHeight="1" x14ac:dyDescent="0.25">
      <c r="A30" s="53" t="s">
        <v>23</v>
      </c>
      <c r="B30" s="53"/>
      <c r="C30" s="53"/>
      <c r="D30" s="53"/>
      <c r="E30" s="53"/>
    </row>
    <row r="31" spans="1:6" ht="26.25" customHeight="1" x14ac:dyDescent="0.25">
      <c r="A31" s="36"/>
      <c r="B31" s="36"/>
      <c r="C31" s="36"/>
      <c r="D31" s="36"/>
      <c r="E31" s="36"/>
    </row>
    <row r="32" spans="1:6" x14ac:dyDescent="0.25">
      <c r="A32" s="30"/>
      <c r="B32" s="30"/>
      <c r="C32" s="30"/>
      <c r="D32" s="30"/>
      <c r="E32" s="30"/>
    </row>
    <row r="33" spans="1:5" x14ac:dyDescent="0.25">
      <c r="A33" s="31" t="s">
        <v>54</v>
      </c>
      <c r="B33" s="25"/>
      <c r="C33" s="32"/>
      <c r="D33" s="32"/>
      <c r="E33" s="25"/>
    </row>
    <row r="34" spans="1:5" x14ac:dyDescent="0.25">
      <c r="A34" s="23" t="s">
        <v>53</v>
      </c>
      <c r="B34" s="25"/>
      <c r="C34" s="57" t="s">
        <v>42</v>
      </c>
      <c r="D34" s="57"/>
      <c r="E34" s="25"/>
    </row>
    <row r="35" spans="1:5" x14ac:dyDescent="0.25">
      <c r="A35" s="31" t="s">
        <v>27</v>
      </c>
      <c r="B35" s="25"/>
      <c r="C35" s="25"/>
      <c r="D35" s="25"/>
      <c r="E35" s="25"/>
    </row>
    <row r="36" spans="1:5" x14ac:dyDescent="0.25">
      <c r="A36" s="31"/>
      <c r="B36" s="25"/>
      <c r="C36" s="25"/>
      <c r="D36" s="25"/>
      <c r="E36" s="25"/>
    </row>
    <row r="37" spans="1:5" x14ac:dyDescent="0.25">
      <c r="A37" s="31"/>
      <c r="B37" s="25"/>
      <c r="C37" s="25"/>
      <c r="D37" s="25"/>
      <c r="E37" s="25"/>
    </row>
    <row r="38" spans="1:5" x14ac:dyDescent="0.25">
      <c r="A38" s="31" t="s">
        <v>41</v>
      </c>
      <c r="B38" s="25"/>
      <c r="C38" s="25"/>
      <c r="D38" s="25"/>
      <c r="E38" s="25"/>
    </row>
    <row r="39" spans="1:5" x14ac:dyDescent="0.25">
      <c r="A39" s="23"/>
      <c r="B39" s="24" t="s">
        <v>52</v>
      </c>
      <c r="C39" s="32"/>
      <c r="D39" s="32"/>
      <c r="E39" s="25"/>
    </row>
    <row r="40" spans="1:5" x14ac:dyDescent="0.25">
      <c r="A40" s="31" t="s">
        <v>50</v>
      </c>
      <c r="B40" s="33" t="s">
        <v>51</v>
      </c>
      <c r="C40" s="57" t="s">
        <v>42</v>
      </c>
      <c r="D40" s="57"/>
      <c r="E40" s="25"/>
    </row>
    <row r="41" spans="1:5" x14ac:dyDescent="0.25">
      <c r="A41" s="31"/>
      <c r="B41" s="25"/>
      <c r="C41" s="25"/>
      <c r="D41" s="25"/>
      <c r="E41" s="25"/>
    </row>
    <row r="42" spans="1:5" x14ac:dyDescent="0.25">
      <c r="A42" s="31" t="s">
        <v>43</v>
      </c>
      <c r="B42" s="25"/>
      <c r="C42" s="31" t="s">
        <v>44</v>
      </c>
      <c r="D42" s="25"/>
      <c r="E42" s="25"/>
    </row>
    <row r="43" spans="1:5" x14ac:dyDescent="0.25">
      <c r="A43" s="31" t="s">
        <v>45</v>
      </c>
      <c r="B43" s="25"/>
      <c r="C43" s="25"/>
      <c r="D43" s="25"/>
      <c r="E43" s="25"/>
    </row>
    <row r="45" spans="1:5" x14ac:dyDescent="0.25">
      <c r="A45" s="35" t="s">
        <v>37</v>
      </c>
      <c r="B45" s="27" t="e">
        <f>B28+#REF!</f>
        <v>#REF!</v>
      </c>
      <c r="C45" s="28"/>
      <c r="D45" s="29" t="e">
        <f>D28+#REF!</f>
        <v>#REF!</v>
      </c>
      <c r="E45" s="29" t="e">
        <f>E28+#REF!</f>
        <v>#REF!</v>
      </c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30:E30"/>
    <mergeCell ref="C34:D34"/>
    <mergeCell ref="C40:D40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view="pageBreakPreview" zoomScale="130" zoomScaleNormal="100" zoomScaleSheetLayoutView="130" workbookViewId="0">
      <selection activeCell="A26" sqref="A26"/>
    </sheetView>
  </sheetViews>
  <sheetFormatPr defaultRowHeight="15" x14ac:dyDescent="0.25"/>
  <cols>
    <col min="1" max="1" width="32.7109375" customWidth="1"/>
    <col min="2" max="2" width="0" hidden="1" customWidth="1"/>
    <col min="3" max="3" width="11.28515625" customWidth="1"/>
    <col min="4" max="4" width="12.42578125" customWidth="1"/>
    <col min="5" max="5" width="13.28515625" customWidth="1"/>
    <col min="6" max="6" width="17.5703125" customWidth="1"/>
  </cols>
  <sheetData>
    <row r="1" spans="1:6" x14ac:dyDescent="0.25">
      <c r="A1" s="56" t="s">
        <v>47</v>
      </c>
      <c r="B1" s="56"/>
      <c r="C1" s="56"/>
      <c r="D1" s="56"/>
      <c r="E1" s="56"/>
      <c r="F1" s="56"/>
    </row>
    <row r="2" spans="1:6" x14ac:dyDescent="0.25">
      <c r="A2" s="56" t="s">
        <v>48</v>
      </c>
      <c r="B2" s="56"/>
      <c r="C2" s="56"/>
      <c r="D2" s="56"/>
      <c r="E2" s="56"/>
      <c r="F2" s="56"/>
    </row>
    <row r="3" spans="1:6" x14ac:dyDescent="0.25">
      <c r="A3" s="56" t="s">
        <v>49</v>
      </c>
      <c r="B3" s="56"/>
      <c r="C3" s="56"/>
      <c r="D3" s="56"/>
      <c r="E3" s="56"/>
      <c r="F3" s="56"/>
    </row>
    <row r="4" spans="1:6" x14ac:dyDescent="0.25">
      <c r="A4" s="56" t="s">
        <v>69</v>
      </c>
      <c r="B4" s="56"/>
      <c r="C4" s="56"/>
      <c r="D4" s="56"/>
      <c r="E4" s="56"/>
      <c r="F4" s="56"/>
    </row>
    <row r="6" spans="1:6" ht="30" customHeight="1" x14ac:dyDescent="0.25">
      <c r="A6" s="59" t="s">
        <v>14</v>
      </c>
      <c r="B6" s="60"/>
      <c r="C6" s="61" t="s">
        <v>15</v>
      </c>
      <c r="D6" s="61"/>
      <c r="E6" s="61"/>
      <c r="F6" s="61" t="s">
        <v>55</v>
      </c>
    </row>
    <row r="7" spans="1:6" ht="44.25" customHeight="1" x14ac:dyDescent="0.25">
      <c r="A7" s="59"/>
      <c r="B7" s="60"/>
      <c r="C7" s="61" t="s">
        <v>17</v>
      </c>
      <c r="D7" s="62" t="s">
        <v>18</v>
      </c>
      <c r="E7" s="62" t="s">
        <v>19</v>
      </c>
      <c r="F7" s="61"/>
    </row>
    <row r="8" spans="1:6" x14ac:dyDescent="0.25">
      <c r="A8" s="59"/>
      <c r="B8" s="60"/>
      <c r="C8" s="61"/>
      <c r="D8" s="62" t="s">
        <v>20</v>
      </c>
      <c r="E8" s="62" t="s">
        <v>20</v>
      </c>
      <c r="F8" s="61"/>
    </row>
    <row r="9" spans="1:6" x14ac:dyDescent="0.25">
      <c r="A9" s="37" t="s">
        <v>70</v>
      </c>
      <c r="B9" s="37" t="s">
        <v>68</v>
      </c>
      <c r="C9" s="34">
        <v>24.027999999999999</v>
      </c>
      <c r="D9" s="37">
        <v>3.0921500000000002</v>
      </c>
      <c r="E9" s="38">
        <v>74298.179999999993</v>
      </c>
      <c r="F9" s="37"/>
    </row>
    <row r="10" spans="1:6" x14ac:dyDescent="0.25">
      <c r="A10" s="37" t="s">
        <v>70</v>
      </c>
      <c r="B10" s="37" t="s">
        <v>57</v>
      </c>
      <c r="C10" s="34">
        <v>20.934999999999999</v>
      </c>
      <c r="D10" s="37">
        <v>3.2476799999999999</v>
      </c>
      <c r="E10" s="38">
        <v>67990.179999999993</v>
      </c>
      <c r="F10" s="29">
        <v>75130.240000000005</v>
      </c>
    </row>
    <row r="11" spans="1:6" x14ac:dyDescent="0.25">
      <c r="A11" s="37" t="s">
        <v>70</v>
      </c>
      <c r="B11" s="37" t="s">
        <v>58</v>
      </c>
      <c r="C11" s="34">
        <v>25.060000000000002</v>
      </c>
      <c r="D11" s="37">
        <v>2.95119</v>
      </c>
      <c r="E11" s="38">
        <v>73956.820000000007</v>
      </c>
      <c r="F11" s="29">
        <v>142288.35999999999</v>
      </c>
    </row>
    <row r="12" spans="1:6" x14ac:dyDescent="0.25">
      <c r="A12" s="37" t="s">
        <v>70</v>
      </c>
      <c r="B12" s="37" t="s">
        <v>59</v>
      </c>
      <c r="C12" s="34">
        <v>22.728999999999999</v>
      </c>
      <c r="D12" s="37">
        <v>3.19238</v>
      </c>
      <c r="E12" s="63">
        <v>72559.600000000006</v>
      </c>
      <c r="F12" s="37"/>
    </row>
    <row r="13" spans="1:6" x14ac:dyDescent="0.25">
      <c r="A13" s="37" t="s">
        <v>70</v>
      </c>
      <c r="B13" s="37" t="s">
        <v>60</v>
      </c>
      <c r="C13" s="34">
        <v>21.890999999999998</v>
      </c>
      <c r="D13" s="37">
        <v>2.9402699999999999</v>
      </c>
      <c r="E13" s="38">
        <v>64365.45</v>
      </c>
      <c r="F13" s="37"/>
    </row>
    <row r="14" spans="1:6" x14ac:dyDescent="0.25">
      <c r="A14" s="37" t="s">
        <v>70</v>
      </c>
      <c r="B14" s="37" t="s">
        <v>61</v>
      </c>
      <c r="C14" s="34">
        <v>23.366</v>
      </c>
      <c r="D14" s="37">
        <v>3.1155900000000001</v>
      </c>
      <c r="E14" s="38">
        <v>72798.880000000005</v>
      </c>
      <c r="F14" s="29">
        <v>210881.86</v>
      </c>
    </row>
    <row r="15" spans="1:6" x14ac:dyDescent="0.25">
      <c r="A15" s="37" t="s">
        <v>70</v>
      </c>
      <c r="B15" s="37" t="s">
        <v>62</v>
      </c>
      <c r="C15" s="34">
        <v>25.43</v>
      </c>
      <c r="D15" s="37">
        <v>2.71122</v>
      </c>
      <c r="E15" s="38">
        <v>68946.320000000007</v>
      </c>
      <c r="F15" s="37"/>
    </row>
    <row r="16" spans="1:6" x14ac:dyDescent="0.25">
      <c r="A16" s="37" t="s">
        <v>70</v>
      </c>
      <c r="B16" s="37" t="s">
        <v>63</v>
      </c>
      <c r="C16" s="34">
        <v>25.606999999999999</v>
      </c>
      <c r="D16" s="37">
        <v>2.7579899999999999</v>
      </c>
      <c r="E16" s="38">
        <v>70623.850000000006</v>
      </c>
      <c r="F16" s="64">
        <v>182375.38135593222</v>
      </c>
    </row>
    <row r="17" spans="1:6" x14ac:dyDescent="0.25">
      <c r="A17" s="37" t="s">
        <v>70</v>
      </c>
      <c r="B17" s="37" t="s">
        <v>64</v>
      </c>
      <c r="C17" s="34">
        <v>21.443000000000001</v>
      </c>
      <c r="D17" s="37">
        <v>2.8847800000000001</v>
      </c>
      <c r="E17" s="38">
        <v>61858.34</v>
      </c>
      <c r="F17" s="38">
        <v>178522.83000000002</v>
      </c>
    </row>
    <row r="18" spans="1:6" x14ac:dyDescent="0.25">
      <c r="A18" s="37" t="s">
        <v>70</v>
      </c>
      <c r="B18" s="37" t="s">
        <v>65</v>
      </c>
      <c r="C18" s="65">
        <v>23.3</v>
      </c>
      <c r="D18" s="66">
        <v>2.8039399999999999</v>
      </c>
      <c r="E18" s="38">
        <v>65331.8</v>
      </c>
      <c r="F18" s="38"/>
    </row>
    <row r="19" spans="1:6" x14ac:dyDescent="0.25">
      <c r="A19" s="37" t="s">
        <v>70</v>
      </c>
      <c r="B19" s="37" t="s">
        <v>66</v>
      </c>
      <c r="C19" s="65">
        <v>24.936</v>
      </c>
      <c r="D19" s="66">
        <v>2.7417699999999998</v>
      </c>
      <c r="E19" s="38">
        <v>68368.78</v>
      </c>
      <c r="F19" s="29">
        <v>61858.35</v>
      </c>
    </row>
    <row r="20" spans="1:6" x14ac:dyDescent="0.25">
      <c r="A20" s="37" t="s">
        <v>70</v>
      </c>
      <c r="B20" s="37" t="s">
        <v>67</v>
      </c>
      <c r="C20" s="65">
        <v>24.95</v>
      </c>
      <c r="D20" s="66">
        <v>2.5758399999999999</v>
      </c>
      <c r="E20" s="63">
        <v>64267.199999999997</v>
      </c>
      <c r="F20" s="29">
        <v>118300.49</v>
      </c>
    </row>
    <row r="21" spans="1:6" x14ac:dyDescent="0.25">
      <c r="A21" s="62" t="s">
        <v>71</v>
      </c>
      <c r="B21" s="62"/>
      <c r="C21" s="67">
        <v>283.67500000000001</v>
      </c>
      <c r="D21" s="68"/>
      <c r="E21" s="69">
        <v>825365.4</v>
      </c>
      <c r="F21" s="70">
        <v>969357.51135593222</v>
      </c>
    </row>
    <row r="22" spans="1:6" ht="25.5" x14ac:dyDescent="0.25">
      <c r="A22" s="37" t="s">
        <v>72</v>
      </c>
      <c r="B22" s="37"/>
      <c r="C22" s="65">
        <v>43.996000000000002</v>
      </c>
      <c r="D22" s="66">
        <v>2.4906014183107557</v>
      </c>
      <c r="E22" s="38">
        <v>109576.5</v>
      </c>
      <c r="F22" s="29"/>
    </row>
    <row r="23" spans="1:6" ht="25.5" x14ac:dyDescent="0.25">
      <c r="A23" s="37" t="s">
        <v>73</v>
      </c>
      <c r="B23" s="37"/>
      <c r="C23" s="65">
        <v>8.2829999999999995</v>
      </c>
      <c r="D23" s="66">
        <v>4.1835518531932872</v>
      </c>
      <c r="E23" s="38">
        <v>34652.36</v>
      </c>
      <c r="F23" s="29"/>
    </row>
    <row r="24" spans="1:6" ht="25.5" x14ac:dyDescent="0.25">
      <c r="A24" s="62" t="s">
        <v>74</v>
      </c>
      <c r="B24" s="62"/>
      <c r="C24" s="67">
        <v>52.279000000000003</v>
      </c>
      <c r="D24" s="68"/>
      <c r="E24" s="71">
        <v>144228.85999999999</v>
      </c>
      <c r="F24" s="71"/>
    </row>
    <row r="25" spans="1:6" x14ac:dyDescent="0.25">
      <c r="A25" s="62" t="s">
        <v>75</v>
      </c>
      <c r="B25" s="62"/>
      <c r="C25" s="67">
        <v>335.95400000000001</v>
      </c>
      <c r="D25" s="68"/>
      <c r="E25" s="71">
        <v>969594.26</v>
      </c>
      <c r="F25" s="71">
        <v>969357.51135593222</v>
      </c>
    </row>
  </sheetData>
  <mergeCells count="8">
    <mergeCell ref="A6:A8"/>
    <mergeCell ref="C6:E6"/>
    <mergeCell ref="F6:F8"/>
    <mergeCell ref="C7:C8"/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Форма №5 9 мес</vt:lpstr>
      <vt:lpstr>Форма №5 2016</vt:lpstr>
      <vt:lpstr>Ф5 2017 3 кв.</vt:lpstr>
      <vt:lpstr>Ф5 2018</vt:lpstr>
      <vt:lpstr>'Ф5 2017 3 кв.'!Область_печати</vt:lpstr>
      <vt:lpstr>'Форма №5 2016'!Область_печати</vt:lpstr>
      <vt:lpstr>'Форма №5 9 мес'!Область_печати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user</cp:lastModifiedBy>
  <cp:lastPrinted>2018-03-01T06:23:18Z</cp:lastPrinted>
  <dcterms:created xsi:type="dcterms:W3CDTF">2016-07-29T14:40:34Z</dcterms:created>
  <dcterms:modified xsi:type="dcterms:W3CDTF">2019-02-28T16:17:46Z</dcterms:modified>
</cp:coreProperties>
</file>